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41.15.120\Departamentos\Proyectos\Proyectos\CATEDRA EMPRENDEDORES\01 Fomento Cultura Emprendedora\012020157 atrÉBT! 2020\Talleres\"/>
    </mc:Choice>
  </mc:AlternateContent>
  <xr:revisionPtr revIDLastSave="0" documentId="13_ncr:1_{0B97DC06-96C0-4FF7-9113-8E0FDAA9EF9B}" xr6:coauthVersionLast="41" xr6:coauthVersionMax="44" xr10:uidLastSave="{00000000-0000-0000-0000-000000000000}"/>
  <bookViews>
    <workbookView xWindow="-120" yWindow="-120" windowWidth="25440" windowHeight="15540" xr2:uid="{584F14C4-C9B5-4C1A-8950-1DC9F19D479B}"/>
  </bookViews>
  <sheets>
    <sheet name="Ecofin atrÉBT!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9" i="1" l="1"/>
  <c r="C88" i="1"/>
  <c r="C87" i="1"/>
  <c r="C86" i="1"/>
  <c r="B86" i="1"/>
  <c r="C85" i="1"/>
  <c r="B83" i="1"/>
  <c r="B81" i="1" s="1"/>
  <c r="C82" i="1"/>
  <c r="C81" i="1"/>
  <c r="C80" i="1"/>
  <c r="C79" i="1"/>
  <c r="C78" i="1"/>
  <c r="C77" i="1"/>
  <c r="C76" i="1"/>
  <c r="B76" i="1"/>
  <c r="B68" i="1"/>
  <c r="C71" i="1"/>
  <c r="C70" i="1"/>
  <c r="C69" i="1"/>
  <c r="C68" i="1"/>
  <c r="C66" i="1"/>
  <c r="B66" i="1"/>
  <c r="C61" i="1"/>
  <c r="B61" i="1"/>
  <c r="C51" i="1"/>
  <c r="B51" i="1"/>
  <c r="C50" i="1"/>
  <c r="C43" i="1"/>
  <c r="O20" i="1"/>
  <c r="N20" i="1"/>
  <c r="M20" i="1"/>
  <c r="L20" i="1"/>
  <c r="K20" i="1"/>
  <c r="J20" i="1"/>
  <c r="I20" i="1"/>
  <c r="H20" i="1"/>
  <c r="G20" i="1"/>
  <c r="F20" i="1"/>
  <c r="E20" i="1"/>
  <c r="D20" i="1"/>
  <c r="P19" i="1"/>
  <c r="O18" i="1"/>
  <c r="N18" i="1"/>
  <c r="M18" i="1"/>
  <c r="L18" i="1"/>
  <c r="K18" i="1"/>
  <c r="J18" i="1"/>
  <c r="I18" i="1"/>
  <c r="H18" i="1"/>
  <c r="G18" i="1"/>
  <c r="F18" i="1"/>
  <c r="E18" i="1"/>
  <c r="D18" i="1"/>
  <c r="P17" i="1"/>
  <c r="O16" i="1"/>
  <c r="N16" i="1"/>
  <c r="M16" i="1"/>
  <c r="L16" i="1"/>
  <c r="K16" i="1"/>
  <c r="J16" i="1"/>
  <c r="I16" i="1"/>
  <c r="H16" i="1"/>
  <c r="G16" i="1"/>
  <c r="F16" i="1"/>
  <c r="E16" i="1"/>
  <c r="D16" i="1"/>
  <c r="P15" i="1"/>
  <c r="O14" i="1"/>
  <c r="N14" i="1"/>
  <c r="M14" i="1"/>
  <c r="L14" i="1"/>
  <c r="K14" i="1"/>
  <c r="J14" i="1"/>
  <c r="I14" i="1"/>
  <c r="H14" i="1"/>
  <c r="G14" i="1"/>
  <c r="F14" i="1"/>
  <c r="E14" i="1"/>
  <c r="D14" i="1"/>
  <c r="P13" i="1"/>
  <c r="O12" i="1"/>
  <c r="N12" i="1"/>
  <c r="M12" i="1"/>
  <c r="L12" i="1"/>
  <c r="K12" i="1"/>
  <c r="J12" i="1"/>
  <c r="I12" i="1"/>
  <c r="H12" i="1"/>
  <c r="G12" i="1"/>
  <c r="F12" i="1"/>
  <c r="E12" i="1"/>
  <c r="D12" i="1"/>
  <c r="P11" i="1"/>
  <c r="B80" i="1" l="1"/>
  <c r="B89" i="1" s="1"/>
  <c r="P20" i="1"/>
  <c r="B50" i="1"/>
  <c r="P16" i="1"/>
  <c r="P14" i="1"/>
  <c r="P18" i="1"/>
  <c r="P12" i="1"/>
  <c r="P21" i="1" l="1"/>
  <c r="C26" i="1" s="1"/>
  <c r="C29" i="1" s="1"/>
  <c r="C44" i="1" s="1"/>
  <c r="B7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Antonio Ramos</author>
    <author>Nacho</author>
  </authors>
  <commentList>
    <comment ref="C11" authorId="0" shapeId="0" xr:uid="{32CC8939-532F-4A94-B07D-F77FC91DA814}">
      <text>
        <r>
          <rPr>
            <sz val="12"/>
            <color indexed="81"/>
            <rFont val="Tahoma"/>
            <family val="2"/>
          </rPr>
          <t>Precio medio de venta sin IVA</t>
        </r>
      </text>
    </comment>
    <comment ref="A31" authorId="0" shapeId="0" xr:uid="{ED004271-3B60-42FC-A6E5-29BE6AEC999E}">
      <text>
        <r>
          <rPr>
            <sz val="12"/>
            <color indexed="81"/>
            <rFont val="Tahoma"/>
            <family val="2"/>
          </rPr>
          <t xml:space="preserve">
IAE: impuesto municipal. Exención para personas físicas y formas societarias que facturen menos de 1m € anuales. En cualquier caso empresas de nueva creación no pagan los 3 primeros años.
IBI: impuesto municipal. Se suele pagar alrededor de un 0,7% del valor catastral. Para estimar éste se puede valorar como un 50% del valor de mercado</t>
        </r>
      </text>
    </comment>
    <comment ref="A63" authorId="0" shapeId="0" xr:uid="{64BD4E02-258F-44D8-8598-7DD934C09C03}">
      <text>
        <r>
          <rPr>
            <sz val="12"/>
            <color indexed="81"/>
            <rFont val="Tahoma"/>
            <family val="2"/>
          </rPr>
          <t xml:space="preserve">
Valor de contado del bien o bienes objeto de arrendamiento financiero</t>
        </r>
      </text>
    </comment>
    <comment ref="A69" authorId="0" shapeId="0" xr:uid="{0436CCF8-EE86-47C4-900C-E3A50B435060}">
      <text>
        <r>
          <rPr>
            <sz val="12"/>
            <color indexed="81"/>
            <rFont val="Tahoma"/>
            <family val="2"/>
          </rPr>
          <t xml:space="preserve">
Se valorarán a precio de adquisición las existencia iniciales de mercaderías o de materias primas</t>
        </r>
      </text>
    </comment>
    <comment ref="B70" authorId="0" shapeId="0" xr:uid="{C3C6FC0D-A481-43E5-BD58-FB5A9A57CB45}">
      <text>
        <r>
          <rPr>
            <sz val="12"/>
            <color indexed="81"/>
            <rFont val="Tahoma"/>
            <family val="2"/>
          </rPr>
          <t xml:space="preserve">
Tesorería necesaria para hacer frente a los primeros pagos. Su cálculo puede proceder del estudio del gasto medio diario, del crédito de proveedores y del fondo de maniobra necesario.</t>
        </r>
      </text>
    </comment>
    <comment ref="A82" authorId="0" shapeId="0" xr:uid="{533FF9F6-32F8-4378-BE94-E4E9697B76C1}">
      <text>
        <r>
          <rPr>
            <sz val="12"/>
            <color indexed="81"/>
            <rFont val="Tahoma"/>
            <family val="2"/>
          </rPr>
          <t xml:space="preserve">
Deudas a l/p con entidades de crédito: las contraídas con entidades de crédito por préstamos recibidos y otros débitos, con vencimiento superior a un año. Se recomienda hacer una primera valoración de la necesidad de endeudamiento a l/p con entidades financieras y, posteriormente, consultar el cuadro de amortización de este crédito y pasar la partida "Entidades de Crédito a c/p" la parte de éste que vence durante el primer año. El PGC obliga a realizar este traspaso.</t>
        </r>
      </text>
    </comment>
    <comment ref="B83" authorId="1" shapeId="0" xr:uid="{FDC04ACD-F82E-4554-B923-C1B787F82AD4}">
      <text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12"/>
            <color indexed="81"/>
            <rFont val="Tahoma"/>
            <family val="2"/>
          </rPr>
          <t>Deuda total por las cuotas más importe de la opción de compra (ver normas de valoración 5ª f)</t>
        </r>
      </text>
    </comment>
    <comment ref="A85" authorId="0" shapeId="0" xr:uid="{F49BA555-72AC-40FC-8890-D02474798933}">
      <text>
        <r>
          <rPr>
            <sz val="12"/>
            <color indexed="81"/>
            <rFont val="Tahoma"/>
            <family val="2"/>
          </rPr>
          <t xml:space="preserve">
Proveedores de inmovilizado a largo plazo</t>
        </r>
      </text>
    </comment>
    <comment ref="B88" authorId="0" shapeId="0" xr:uid="{A7BC5289-303F-4B6C-A599-E8E58B74BA64}">
      <text>
        <r>
          <rPr>
            <sz val="12"/>
            <color indexed="81"/>
            <rFont val="Tahoma"/>
            <family val="2"/>
          </rPr>
          <t xml:space="preserve">
Valorar en coherencia con el sistema de pago a proveedores y según las existencias iniciales</t>
        </r>
      </text>
    </comment>
  </commentList>
</comments>
</file>

<file path=xl/sharedStrings.xml><?xml version="1.0" encoding="utf-8"?>
<sst xmlns="http://schemas.openxmlformats.org/spreadsheetml/2006/main" count="85" uniqueCount="81">
  <si>
    <t>Estimación de ventas</t>
  </si>
  <si>
    <t>Descripción</t>
  </si>
  <si>
    <t>precio (sin IVA)</t>
  </si>
  <si>
    <t>Ventas</t>
  </si>
  <si>
    <t>u. físicas</t>
  </si>
  <si>
    <t>ene</t>
  </si>
  <si>
    <t>feb</t>
  </si>
  <si>
    <t>mar</t>
  </si>
  <si>
    <t>abr</t>
  </si>
  <si>
    <t>may</t>
  </si>
  <si>
    <t>jun</t>
  </si>
  <si>
    <t>jul</t>
  </si>
  <si>
    <t>agost</t>
  </si>
  <si>
    <t>sept</t>
  </si>
  <si>
    <t>oct</t>
  </si>
  <si>
    <t>nov</t>
  </si>
  <si>
    <t>dic</t>
  </si>
  <si>
    <t>Totales</t>
  </si>
  <si>
    <t>Conceptos</t>
  </si>
  <si>
    <t>Cuenta de Pérdidas y Ganancias previsional</t>
  </si>
  <si>
    <t>Total</t>
  </si>
  <si>
    <t>Compras, transporte, comisiones, otros</t>
  </si>
  <si>
    <t>Mano de obra directa</t>
  </si>
  <si>
    <t>Margen bruto s/ ventas</t>
  </si>
  <si>
    <t>Mano de obra indirecta</t>
  </si>
  <si>
    <t>Tributos: IAE, IBI, ...</t>
  </si>
  <si>
    <t>Suministros: luz, agua, teléfono, gasoil</t>
  </si>
  <si>
    <t>Ser. Prof. Indep.:Gestoría, limpieza</t>
  </si>
  <si>
    <t>Material de oficina</t>
  </si>
  <si>
    <t>Publicidad y propaganda</t>
  </si>
  <si>
    <t>Primas de Seguros</t>
  </si>
  <si>
    <t>Trabajos realizados por otras empresas</t>
  </si>
  <si>
    <t>Mantenimiento y reparación</t>
  </si>
  <si>
    <t>Arrendamientos</t>
  </si>
  <si>
    <t>Varios</t>
  </si>
  <si>
    <t>Dotación Amortizaciones</t>
  </si>
  <si>
    <t>Otros Gastos Explotación</t>
  </si>
  <si>
    <t>Total Gastos Explotación</t>
  </si>
  <si>
    <t>Beneficio antes de Intereses e Impuestos</t>
  </si>
  <si>
    <t>Concepto</t>
  </si>
  <si>
    <t>Inversión inicial</t>
  </si>
  <si>
    <t>Importe</t>
  </si>
  <si>
    <t>%</t>
  </si>
  <si>
    <t>A) ACTIVO NO CORRIENTE</t>
  </si>
  <si>
    <t>Inmovilizado Material</t>
  </si>
  <si>
    <t>Terrenos y bienes naturales</t>
  </si>
  <si>
    <t>Edificios y construcciones</t>
  </si>
  <si>
    <t>Instalaciones</t>
  </si>
  <si>
    <t>Maquinaria</t>
  </si>
  <si>
    <t>Utillaje, Herramientas,...</t>
  </si>
  <si>
    <t>Mobiliario</t>
  </si>
  <si>
    <t>Elementos de transporte</t>
  </si>
  <si>
    <t>Equipos informáticos</t>
  </si>
  <si>
    <t>Otro Inmovilizado Material</t>
  </si>
  <si>
    <t xml:space="preserve">Inmovilizado Intangible </t>
  </si>
  <si>
    <t>Aplicaciones Informáticas</t>
  </si>
  <si>
    <t>Bienes en arrendamiento financiero</t>
  </si>
  <si>
    <t>Patentes</t>
  </si>
  <si>
    <t>Otro Inmovilizado Inmaterial</t>
  </si>
  <si>
    <t>Inmovilizado financiero</t>
  </si>
  <si>
    <t>Fianzas constituidas</t>
  </si>
  <si>
    <t>B) ACTIVO CORRIENTE</t>
  </si>
  <si>
    <t>Existencias Iniciales</t>
  </si>
  <si>
    <t>Tesorería inicial / Disponible</t>
  </si>
  <si>
    <t>Total Activo</t>
  </si>
  <si>
    <t>Recursos Propios</t>
  </si>
  <si>
    <t xml:space="preserve">  Capital</t>
  </si>
  <si>
    <t xml:space="preserve">  Aportaciones no dinerarias</t>
  </si>
  <si>
    <t>Recursos Ajenos</t>
  </si>
  <si>
    <t>Créditos Largo Plazo</t>
  </si>
  <si>
    <t xml:space="preserve">   Acreedores l/p Financieros</t>
  </si>
  <si>
    <t xml:space="preserve">   Acreedores l/p Leasing</t>
  </si>
  <si>
    <t xml:space="preserve">   C/c Socios y Administradores</t>
  </si>
  <si>
    <t xml:space="preserve">   Otros Acreedores l/p no financieros</t>
  </si>
  <si>
    <t>Créditos a Corto Plazo</t>
  </si>
  <si>
    <t>Entidades de Crédito c/p</t>
  </si>
  <si>
    <t>Proveedores</t>
  </si>
  <si>
    <t>Total Pasivo</t>
  </si>
  <si>
    <t>Financiacion inicial</t>
  </si>
  <si>
    <t xml:space="preserve">     </t>
  </si>
  <si>
    <t>Plan de inversión y financiación (balance inicial)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</si>
</sst>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/>
    <xf numFmtId="3" fontId="4" fillId="0" borderId="0" xfId="0" applyNumberFormat="1" applyFont="1"/>
    <xf numFmtId="3" fontId="5" fillId="0" borderId="0" xfId="0" applyNumberFormat="1" applyFont="1" applyAlignment="1">
      <alignment horizontal="center" shrinkToFit="1"/>
    </xf>
    <xf numFmtId="3" fontId="6" fillId="0" borderId="0" xfId="0" applyNumberFormat="1" applyFont="1" applyAlignment="1">
      <alignment shrinkToFit="1"/>
    </xf>
    <xf numFmtId="3" fontId="6" fillId="0" borderId="0" xfId="0" applyNumberFormat="1" applyFont="1" applyAlignment="1" applyProtection="1">
      <alignment shrinkToFit="1"/>
      <protection locked="0"/>
    </xf>
    <xf numFmtId="3" fontId="5" fillId="0" borderId="0" xfId="0" applyNumberFormat="1" applyFont="1" applyAlignment="1">
      <alignment shrinkToFit="1"/>
    </xf>
    <xf numFmtId="3" fontId="5" fillId="0" borderId="1" xfId="0" applyNumberFormat="1" applyFont="1" applyBorder="1" applyAlignment="1">
      <alignment horizontal="center" shrinkToFit="1"/>
    </xf>
    <xf numFmtId="3" fontId="7" fillId="0" borderId="0" xfId="0" applyNumberFormat="1" applyFont="1" applyAlignment="1">
      <alignment shrinkToFit="1"/>
    </xf>
    <xf numFmtId="3" fontId="8" fillId="2" borderId="2" xfId="0" applyNumberFormat="1" applyFont="1" applyFill="1" applyBorder="1" applyAlignment="1">
      <alignment horizontal="center" vertical="center" shrinkToFit="1"/>
    </xf>
    <xf numFmtId="3" fontId="8" fillId="2" borderId="2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shrinkToFit="1"/>
    </xf>
    <xf numFmtId="3" fontId="9" fillId="0" borderId="0" xfId="0" applyNumberFormat="1" applyFont="1" applyAlignment="1">
      <alignment shrinkToFit="1"/>
    </xf>
    <xf numFmtId="3" fontId="9" fillId="0" borderId="0" xfId="0" applyNumberFormat="1" applyFont="1" applyAlignment="1">
      <alignment horizontal="center" shrinkToFit="1"/>
    </xf>
    <xf numFmtId="3" fontId="8" fillId="2" borderId="4" xfId="0" applyNumberFormat="1" applyFont="1" applyFill="1" applyBorder="1" applyAlignment="1">
      <alignment horizontal="center" vertical="center" shrinkToFit="1"/>
    </xf>
    <xf numFmtId="3" fontId="8" fillId="2" borderId="4" xfId="0" applyNumberFormat="1" applyFont="1" applyFill="1" applyBorder="1" applyAlignment="1">
      <alignment horizontal="right" vertical="center" shrinkToFit="1"/>
    </xf>
    <xf numFmtId="3" fontId="8" fillId="2" borderId="3" xfId="0" applyNumberFormat="1" applyFont="1" applyFill="1" applyBorder="1" applyAlignment="1">
      <alignment horizontal="center" vertical="center" shrinkToFit="1"/>
    </xf>
    <xf numFmtId="3" fontId="8" fillId="2" borderId="5" xfId="0" applyNumberFormat="1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textRotation="90" shrinkToFit="1"/>
    </xf>
    <xf numFmtId="0" fontId="10" fillId="2" borderId="2" xfId="0" applyFont="1" applyFill="1" applyBorder="1" applyAlignment="1">
      <alignment horizontal="left" vertical="center" wrapText="1" shrinkToFit="1"/>
    </xf>
    <xf numFmtId="4" fontId="9" fillId="3" borderId="6" xfId="0" applyNumberFormat="1" applyFont="1" applyFill="1" applyBorder="1" applyAlignment="1" applyProtection="1">
      <alignment horizontal="center" vertical="center" shrinkToFit="1"/>
      <protection locked="0"/>
    </xf>
    <xf numFmtId="3" fontId="7" fillId="3" borderId="4" xfId="0" applyNumberFormat="1" applyFont="1" applyFill="1" applyBorder="1" applyAlignment="1" applyProtection="1">
      <alignment horizontal="right" shrinkToFit="1"/>
      <protection locked="0"/>
    </xf>
    <xf numFmtId="3" fontId="9" fillId="0" borderId="3" xfId="0" applyNumberFormat="1" applyFont="1" applyBorder="1" applyAlignment="1">
      <alignment horizontal="right" shrinkToFit="1"/>
    </xf>
    <xf numFmtId="0" fontId="10" fillId="2" borderId="4" xfId="0" applyFont="1" applyFill="1" applyBorder="1" applyAlignment="1">
      <alignment horizontal="left" vertical="center" wrapText="1" shrinkToFit="1"/>
    </xf>
    <xf numFmtId="4" fontId="9" fillId="3" borderId="4" xfId="0" applyNumberFormat="1" applyFont="1" applyFill="1" applyBorder="1" applyAlignment="1" applyProtection="1">
      <alignment horizontal="center" vertical="center" shrinkToFit="1"/>
      <protection locked="0"/>
    </xf>
    <xf numFmtId="3" fontId="7" fillId="0" borderId="3" xfId="0" applyNumberFormat="1" applyFont="1" applyBorder="1" applyAlignment="1">
      <alignment shrinkToFit="1"/>
    </xf>
    <xf numFmtId="3" fontId="8" fillId="2" borderId="3" xfId="0" applyNumberFormat="1" applyFont="1" applyFill="1" applyBorder="1" applyAlignment="1">
      <alignment shrinkToFit="1"/>
    </xf>
    <xf numFmtId="4" fontId="9" fillId="3" borderId="2" xfId="0" applyNumberFormat="1" applyFont="1" applyFill="1" applyBorder="1" applyAlignment="1" applyProtection="1">
      <alignment horizontal="center" vertical="center" shrinkToFit="1"/>
      <protection locked="0"/>
    </xf>
    <xf numFmtId="3" fontId="9" fillId="0" borderId="3" xfId="0" applyNumberFormat="1" applyFont="1" applyBorder="1" applyAlignment="1">
      <alignment shrinkToFit="1"/>
    </xf>
    <xf numFmtId="3" fontId="0" fillId="4" borderId="0" xfId="0" applyNumberFormat="1" applyFont="1" applyFill="1"/>
    <xf numFmtId="3" fontId="7" fillId="0" borderId="0" xfId="0" applyNumberFormat="1" applyFont="1"/>
    <xf numFmtId="3" fontId="9" fillId="0" borderId="0" xfId="0" applyNumberFormat="1" applyFont="1"/>
    <xf numFmtId="9" fontId="9" fillId="0" borderId="0" xfId="0" applyNumberFormat="1" applyFont="1"/>
    <xf numFmtId="1" fontId="9" fillId="0" borderId="0" xfId="0" applyNumberFormat="1" applyFont="1"/>
    <xf numFmtId="3" fontId="8" fillId="2" borderId="7" xfId="0" applyNumberFormat="1" applyFont="1" applyFill="1" applyBorder="1" applyAlignment="1">
      <alignment horizontal="left" vertical="center"/>
    </xf>
    <xf numFmtId="3" fontId="8" fillId="2" borderId="9" xfId="0" applyNumberFormat="1" applyFont="1" applyFill="1" applyBorder="1" applyAlignment="1">
      <alignment horizontal="center"/>
    </xf>
    <xf numFmtId="3" fontId="9" fillId="0" borderId="8" xfId="0" applyNumberFormat="1" applyFont="1" applyBorder="1"/>
    <xf numFmtId="3" fontId="9" fillId="4" borderId="3" xfId="0" applyNumberFormat="1" applyFont="1" applyFill="1" applyBorder="1"/>
    <xf numFmtId="3" fontId="7" fillId="0" borderId="8" xfId="0" applyNumberFormat="1" applyFont="1" applyBorder="1"/>
    <xf numFmtId="3" fontId="9" fillId="0" borderId="3" xfId="0" applyNumberFormat="1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0" fillId="0" borderId="0" xfId="0" applyFont="1" applyFill="1"/>
    <xf numFmtId="0" fontId="8" fillId="2" borderId="3" xfId="0" applyFont="1" applyFill="1" applyBorder="1" applyAlignment="1">
      <alignment horizontal="center" vertical="center"/>
    </xf>
    <xf numFmtId="9" fontId="8" fillId="2" borderId="3" xfId="0" applyNumberFormat="1" applyFont="1" applyFill="1" applyBorder="1" applyAlignment="1">
      <alignment horizontal="center"/>
    </xf>
    <xf numFmtId="3" fontId="8" fillId="2" borderId="3" xfId="0" applyNumberFormat="1" applyFont="1" applyFill="1" applyBorder="1" applyAlignment="1">
      <alignment horizontal="center"/>
    </xf>
    <xf numFmtId="9" fontId="8" fillId="2" borderId="3" xfId="1" applyFont="1" applyFill="1" applyBorder="1" applyAlignment="1">
      <alignment horizontal="center"/>
    </xf>
    <xf numFmtId="0" fontId="8" fillId="2" borderId="3" xfId="0" applyFont="1" applyFill="1" applyBorder="1" applyAlignment="1">
      <alignment horizontal="left"/>
    </xf>
    <xf numFmtId="3" fontId="8" fillId="2" borderId="3" xfId="0" applyNumberFormat="1" applyFont="1" applyFill="1" applyBorder="1" applyAlignment="1">
      <alignment horizontal="right"/>
    </xf>
    <xf numFmtId="9" fontId="8" fillId="2" borderId="3" xfId="1" applyFont="1" applyFill="1" applyBorder="1" applyAlignment="1">
      <alignment horizontal="right"/>
    </xf>
    <xf numFmtId="0" fontId="9" fillId="0" borderId="10" xfId="0" applyFont="1" applyBorder="1" applyAlignment="1">
      <alignment horizontal="left"/>
    </xf>
    <xf numFmtId="3" fontId="9" fillId="0" borderId="11" xfId="0" applyNumberFormat="1" applyFont="1" applyBorder="1" applyAlignment="1">
      <alignment horizontal="right"/>
    </xf>
    <xf numFmtId="9" fontId="9" fillId="0" borderId="12" xfId="1" applyFont="1" applyBorder="1" applyAlignment="1">
      <alignment horizontal="right"/>
    </xf>
    <xf numFmtId="0" fontId="7" fillId="0" borderId="10" xfId="0" applyFont="1" applyBorder="1" applyAlignment="1">
      <alignment horizontal="left" indent="1"/>
    </xf>
    <xf numFmtId="3" fontId="7" fillId="3" borderId="0" xfId="0" applyNumberFormat="1" applyFont="1" applyFill="1" applyProtection="1">
      <protection locked="0"/>
    </xf>
    <xf numFmtId="0" fontId="9" fillId="0" borderId="10" xfId="0" applyFont="1" applyBorder="1"/>
    <xf numFmtId="0" fontId="8" fillId="2" borderId="13" xfId="0" applyFont="1" applyFill="1" applyBorder="1" applyAlignment="1">
      <alignment horizontal="left"/>
    </xf>
    <xf numFmtId="3" fontId="8" fillId="2" borderId="14" xfId="0" applyNumberFormat="1" applyFont="1" applyFill="1" applyBorder="1" applyAlignment="1">
      <alignment horizontal="right"/>
    </xf>
    <xf numFmtId="9" fontId="8" fillId="2" borderId="15" xfId="1" applyFont="1" applyFill="1" applyBorder="1" applyAlignment="1">
      <alignment horizontal="right"/>
    </xf>
    <xf numFmtId="0" fontId="9" fillId="0" borderId="16" xfId="0" applyFont="1" applyBorder="1" applyAlignment="1">
      <alignment horizontal="left"/>
    </xf>
    <xf numFmtId="3" fontId="9" fillId="0" borderId="17" xfId="0" applyNumberFormat="1" applyFont="1" applyBorder="1" applyAlignment="1">
      <alignment horizontal="right"/>
    </xf>
    <xf numFmtId="3" fontId="9" fillId="3" borderId="0" xfId="0" applyNumberFormat="1" applyFont="1" applyFill="1" applyProtection="1">
      <protection locked="0"/>
    </xf>
    <xf numFmtId="0" fontId="9" fillId="0" borderId="18" xfId="0" applyFont="1" applyBorder="1"/>
    <xf numFmtId="3" fontId="9" fillId="0" borderId="19" xfId="0" applyNumberFormat="1" applyFont="1" applyBorder="1"/>
    <xf numFmtId="9" fontId="9" fillId="0" borderId="20" xfId="1" applyFont="1" applyBorder="1" applyAlignment="1">
      <alignment horizontal="right"/>
    </xf>
    <xf numFmtId="0" fontId="9" fillId="0" borderId="0" xfId="0" applyFont="1"/>
    <xf numFmtId="3" fontId="8" fillId="2" borderId="21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0" fontId="7" fillId="0" borderId="0" xfId="0" applyFont="1"/>
    <xf numFmtId="3" fontId="8" fillId="2" borderId="18" xfId="0" applyNumberFormat="1" applyFont="1" applyFill="1" applyBorder="1" applyAlignment="1">
      <alignment horizontal="center" vertical="center"/>
    </xf>
    <xf numFmtId="9" fontId="8" fillId="2" borderId="20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/>
    <xf numFmtId="3" fontId="8" fillId="2" borderId="23" xfId="0" applyNumberFormat="1" applyFont="1" applyFill="1" applyBorder="1"/>
    <xf numFmtId="9" fontId="8" fillId="2" borderId="24" xfId="0" applyNumberFormat="1" applyFont="1" applyFill="1" applyBorder="1"/>
    <xf numFmtId="0" fontId="7" fillId="0" borderId="10" xfId="0" applyFont="1" applyBorder="1"/>
    <xf numFmtId="3" fontId="7" fillId="3" borderId="6" xfId="0" applyNumberFormat="1" applyFont="1" applyFill="1" applyBorder="1" applyProtection="1">
      <protection locked="0"/>
    </xf>
    <xf numFmtId="9" fontId="9" fillId="0" borderId="25" xfId="0" applyNumberFormat="1" applyFont="1" applyBorder="1"/>
    <xf numFmtId="0" fontId="8" fillId="2" borderId="10" xfId="0" applyFont="1" applyFill="1" applyBorder="1"/>
    <xf numFmtId="3" fontId="8" fillId="2" borderId="6" xfId="0" applyNumberFormat="1" applyFont="1" applyFill="1" applyBorder="1"/>
    <xf numFmtId="9" fontId="8" fillId="2" borderId="25" xfId="0" applyNumberFormat="1" applyFont="1" applyFill="1" applyBorder="1"/>
    <xf numFmtId="3" fontId="9" fillId="0" borderId="6" xfId="0" applyNumberFormat="1" applyFont="1" applyBorder="1"/>
    <xf numFmtId="3" fontId="7" fillId="0" borderId="6" xfId="0" applyNumberFormat="1" applyFont="1" applyBorder="1"/>
    <xf numFmtId="0" fontId="8" fillId="2" borderId="26" xfId="0" applyFont="1" applyFill="1" applyBorder="1"/>
    <xf numFmtId="3" fontId="8" fillId="2" borderId="27" xfId="0" applyNumberFormat="1" applyFont="1" applyFill="1" applyBorder="1"/>
    <xf numFmtId="9" fontId="8" fillId="2" borderId="28" xfId="0" applyNumberFormat="1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914400</xdr:colOff>
      <xdr:row>0</xdr:row>
      <xdr:rowOff>142875</xdr:rowOff>
    </xdr:from>
    <xdr:to>
      <xdr:col>0</xdr:col>
      <xdr:colOff>3190875</xdr:colOff>
      <xdr:row>4</xdr:row>
      <xdr:rowOff>152400</xdr:rowOff>
    </xdr:to>
    <xdr:pic>
      <xdr:nvPicPr>
        <xdr:cNvPr id="2" name="Imagen 281">
          <a:extLst>
            <a:ext uri="{FF2B5EF4-FFF2-40B4-BE49-F238E27FC236}">
              <a16:creationId xmlns:a16="http://schemas.microsoft.com/office/drawing/2014/main" id="{EF477EA5-D255-4374-B6E1-289B7F1C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42875"/>
          <a:ext cx="22764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3267075</xdr:colOff>
      <xdr:row>0</xdr:row>
      <xdr:rowOff>0</xdr:rowOff>
    </xdr:from>
    <xdr:to>
      <xdr:col>2</xdr:col>
      <xdr:colOff>304800</xdr:colOff>
      <xdr:row>5</xdr:row>
      <xdr:rowOff>38100</xdr:rowOff>
    </xdr:to>
    <xdr:pic>
      <xdr:nvPicPr>
        <xdr:cNvPr id="3" name="Imagen 282">
          <a:extLst>
            <a:ext uri="{FF2B5EF4-FFF2-40B4-BE49-F238E27FC236}">
              <a16:creationId xmlns:a16="http://schemas.microsoft.com/office/drawing/2014/main" id="{CA5C9EBC-CF2D-486C-9D5A-4DC027CE0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5" y="0"/>
          <a:ext cx="2095500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f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s y compras"/>
      <sheetName val="Gastos de personal"/>
      <sheetName val="PyG año 1"/>
      <sheetName val="PyG 3 años"/>
      <sheetName val="Cobros y pagos"/>
      <sheetName val="Tesorería"/>
      <sheetName val="Inversión inicial"/>
      <sheetName val="Amortizaciones"/>
      <sheetName val="Financiacion inicial"/>
      <sheetName val="Condiciones leasing"/>
      <sheetName val="Condiciones Crédito l.p."/>
      <sheetName val="Balances"/>
      <sheetName val="Viabilidad"/>
      <sheetName val="Hoja1"/>
    </sheetNames>
    <sheetDataSet>
      <sheetData sheetId="0"/>
      <sheetData sheetId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EC6C7-5225-46CD-B4B2-F9E202E5F58D}">
  <dimension ref="A1:P90"/>
  <sheetViews>
    <sheetView tabSelected="1" workbookViewId="0">
      <selection activeCell="G73" sqref="G73"/>
    </sheetView>
  </sheetViews>
  <sheetFormatPr baseColWidth="10" defaultRowHeight="15" x14ac:dyDescent="0.25"/>
  <cols>
    <col min="1" max="1" width="51.42578125" style="1" customWidth="1"/>
    <col min="2" max="2" width="24.42578125" style="1" customWidth="1"/>
    <col min="3" max="3" width="11.42578125" style="1"/>
    <col min="4" max="4" width="5.7109375" style="1" bestFit="1" customWidth="1"/>
    <col min="5" max="5" width="5.140625" style="1" bestFit="1" customWidth="1"/>
    <col min="6" max="6" width="6.140625" style="1" bestFit="1" customWidth="1"/>
    <col min="7" max="7" width="5.28515625" style="1" bestFit="1" customWidth="1"/>
    <col min="8" max="8" width="6.42578125" style="1" bestFit="1" customWidth="1"/>
    <col min="9" max="9" width="5.28515625" style="1" bestFit="1" customWidth="1"/>
    <col min="10" max="10" width="4.42578125" style="1" bestFit="1" customWidth="1"/>
    <col min="11" max="11" width="8.140625" style="1" bestFit="1" customWidth="1"/>
    <col min="12" max="12" width="6.5703125" style="1" bestFit="1" customWidth="1"/>
    <col min="13" max="13" width="5.140625" style="1" bestFit="1" customWidth="1"/>
    <col min="14" max="14" width="5.7109375" style="1" bestFit="1" customWidth="1"/>
    <col min="15" max="15" width="4.85546875" style="1" bestFit="1" customWidth="1"/>
    <col min="16" max="16384" width="11.42578125" style="1"/>
  </cols>
  <sheetData>
    <row r="1" spans="1:16" x14ac:dyDescent="0.25">
      <c r="A1" s="1" t="s">
        <v>79</v>
      </c>
    </row>
    <row r="7" spans="1:16" ht="23.25" x14ac:dyDescent="0.35">
      <c r="A7" s="2" t="s">
        <v>0</v>
      </c>
      <c r="C7" s="3"/>
      <c r="D7" s="4"/>
      <c r="E7" s="4"/>
      <c r="F7" s="5"/>
      <c r="G7" s="4"/>
      <c r="H7" s="4"/>
      <c r="I7" s="4"/>
      <c r="J7" s="4"/>
      <c r="K7" s="4"/>
      <c r="L7" s="4"/>
      <c r="M7" s="4"/>
      <c r="N7" s="4"/>
      <c r="O7" s="4"/>
      <c r="P7" s="6"/>
    </row>
    <row r="8" spans="1:16" x14ac:dyDescent="0.25">
      <c r="A8" s="4"/>
      <c r="B8" s="4"/>
      <c r="C8" s="7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6"/>
    </row>
    <row r="9" spans="1:16" ht="30" x14ac:dyDescent="0.25">
      <c r="A9" s="8"/>
      <c r="B9" s="9" t="s">
        <v>1</v>
      </c>
      <c r="C9" s="10" t="s">
        <v>2</v>
      </c>
      <c r="D9" s="11" t="s">
        <v>3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2"/>
    </row>
    <row r="10" spans="1:16" x14ac:dyDescent="0.25">
      <c r="A10" s="13"/>
      <c r="B10" s="14"/>
      <c r="C10" s="15" t="s">
        <v>4</v>
      </c>
      <c r="D10" s="16" t="s">
        <v>5</v>
      </c>
      <c r="E10" s="16" t="s">
        <v>6</v>
      </c>
      <c r="F10" s="16" t="s">
        <v>7</v>
      </c>
      <c r="G10" s="16" t="s">
        <v>8</v>
      </c>
      <c r="H10" s="16" t="s">
        <v>9</v>
      </c>
      <c r="I10" s="16" t="s">
        <v>10</v>
      </c>
      <c r="J10" s="16" t="s">
        <v>11</v>
      </c>
      <c r="K10" s="16" t="s">
        <v>12</v>
      </c>
      <c r="L10" s="16" t="s">
        <v>13</v>
      </c>
      <c r="M10" s="16" t="s">
        <v>14</v>
      </c>
      <c r="N10" s="16" t="s">
        <v>15</v>
      </c>
      <c r="O10" s="16" t="s">
        <v>16</v>
      </c>
      <c r="P10" s="17" t="s">
        <v>17</v>
      </c>
    </row>
    <row r="11" spans="1:16" x14ac:dyDescent="0.25">
      <c r="A11" s="18" t="s">
        <v>18</v>
      </c>
      <c r="B11" s="19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2">
        <f t="shared" ref="P11:P20" si="0">SUM(D11:O11)</f>
        <v>0</v>
      </c>
    </row>
    <row r="12" spans="1:16" x14ac:dyDescent="0.25">
      <c r="A12" s="18"/>
      <c r="B12" s="23"/>
      <c r="C12" s="24"/>
      <c r="D12" s="25">
        <f t="shared" ref="D12:O12" si="1">D11*$C$11</f>
        <v>0</v>
      </c>
      <c r="E12" s="25">
        <f t="shared" si="1"/>
        <v>0</v>
      </c>
      <c r="F12" s="25">
        <f t="shared" si="1"/>
        <v>0</v>
      </c>
      <c r="G12" s="25">
        <f t="shared" si="1"/>
        <v>0</v>
      </c>
      <c r="H12" s="25">
        <f t="shared" si="1"/>
        <v>0</v>
      </c>
      <c r="I12" s="25">
        <f t="shared" si="1"/>
        <v>0</v>
      </c>
      <c r="J12" s="25">
        <f t="shared" si="1"/>
        <v>0</v>
      </c>
      <c r="K12" s="25">
        <f t="shared" si="1"/>
        <v>0</v>
      </c>
      <c r="L12" s="25">
        <f t="shared" si="1"/>
        <v>0</v>
      </c>
      <c r="M12" s="25">
        <f t="shared" si="1"/>
        <v>0</v>
      </c>
      <c r="N12" s="25">
        <f t="shared" si="1"/>
        <v>0</v>
      </c>
      <c r="O12" s="25">
        <f t="shared" si="1"/>
        <v>0</v>
      </c>
      <c r="P12" s="26">
        <f t="shared" si="0"/>
        <v>0</v>
      </c>
    </row>
    <row r="13" spans="1:16" x14ac:dyDescent="0.25">
      <c r="A13" s="18"/>
      <c r="B13" s="19"/>
      <c r="C13" s="27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8">
        <f t="shared" si="0"/>
        <v>0</v>
      </c>
    </row>
    <row r="14" spans="1:16" x14ac:dyDescent="0.25">
      <c r="A14" s="18"/>
      <c r="B14" s="23"/>
      <c r="C14" s="24"/>
      <c r="D14" s="25">
        <f t="shared" ref="D14:O14" si="2">D13*$C$13</f>
        <v>0</v>
      </c>
      <c r="E14" s="25">
        <f t="shared" si="2"/>
        <v>0</v>
      </c>
      <c r="F14" s="25">
        <f t="shared" si="2"/>
        <v>0</v>
      </c>
      <c r="G14" s="25">
        <f t="shared" si="2"/>
        <v>0</v>
      </c>
      <c r="H14" s="25">
        <f t="shared" si="2"/>
        <v>0</v>
      </c>
      <c r="I14" s="25">
        <f t="shared" si="2"/>
        <v>0</v>
      </c>
      <c r="J14" s="25">
        <f t="shared" si="2"/>
        <v>0</v>
      </c>
      <c r="K14" s="25">
        <f t="shared" si="2"/>
        <v>0</v>
      </c>
      <c r="L14" s="25">
        <f t="shared" si="2"/>
        <v>0</v>
      </c>
      <c r="M14" s="25">
        <f t="shared" si="2"/>
        <v>0</v>
      </c>
      <c r="N14" s="25">
        <f t="shared" si="2"/>
        <v>0</v>
      </c>
      <c r="O14" s="25">
        <f t="shared" si="2"/>
        <v>0</v>
      </c>
      <c r="P14" s="26">
        <f t="shared" si="0"/>
        <v>0</v>
      </c>
    </row>
    <row r="15" spans="1:16" x14ac:dyDescent="0.25">
      <c r="A15" s="18"/>
      <c r="B15" s="19"/>
      <c r="C15" s="2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8">
        <f t="shared" si="0"/>
        <v>0</v>
      </c>
    </row>
    <row r="16" spans="1:16" x14ac:dyDescent="0.25">
      <c r="A16" s="18"/>
      <c r="B16" s="23"/>
      <c r="C16" s="24"/>
      <c r="D16" s="25">
        <f t="shared" ref="D16:O16" si="3">D15*$C$15</f>
        <v>0</v>
      </c>
      <c r="E16" s="25">
        <f t="shared" si="3"/>
        <v>0</v>
      </c>
      <c r="F16" s="25">
        <f t="shared" si="3"/>
        <v>0</v>
      </c>
      <c r="G16" s="25">
        <f t="shared" si="3"/>
        <v>0</v>
      </c>
      <c r="H16" s="25">
        <f t="shared" si="3"/>
        <v>0</v>
      </c>
      <c r="I16" s="25">
        <f t="shared" si="3"/>
        <v>0</v>
      </c>
      <c r="J16" s="25">
        <f t="shared" si="3"/>
        <v>0</v>
      </c>
      <c r="K16" s="25">
        <f t="shared" si="3"/>
        <v>0</v>
      </c>
      <c r="L16" s="25">
        <f t="shared" si="3"/>
        <v>0</v>
      </c>
      <c r="M16" s="25">
        <f t="shared" si="3"/>
        <v>0</v>
      </c>
      <c r="N16" s="25">
        <f t="shared" si="3"/>
        <v>0</v>
      </c>
      <c r="O16" s="25">
        <f t="shared" si="3"/>
        <v>0</v>
      </c>
      <c r="P16" s="26">
        <f t="shared" si="0"/>
        <v>0</v>
      </c>
    </row>
    <row r="17" spans="1:16" x14ac:dyDescent="0.25">
      <c r="A17" s="18"/>
      <c r="B17" s="19"/>
      <c r="C17" s="27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8">
        <f t="shared" si="0"/>
        <v>0</v>
      </c>
    </row>
    <row r="18" spans="1:16" x14ac:dyDescent="0.25">
      <c r="A18" s="18"/>
      <c r="B18" s="23"/>
      <c r="C18" s="24"/>
      <c r="D18" s="25">
        <f t="shared" ref="D18:O18" si="4">D17*$C$17</f>
        <v>0</v>
      </c>
      <c r="E18" s="25">
        <f t="shared" si="4"/>
        <v>0</v>
      </c>
      <c r="F18" s="25">
        <f t="shared" si="4"/>
        <v>0</v>
      </c>
      <c r="G18" s="25">
        <f t="shared" si="4"/>
        <v>0</v>
      </c>
      <c r="H18" s="25">
        <f t="shared" si="4"/>
        <v>0</v>
      </c>
      <c r="I18" s="25">
        <f t="shared" si="4"/>
        <v>0</v>
      </c>
      <c r="J18" s="25">
        <f t="shared" si="4"/>
        <v>0</v>
      </c>
      <c r="K18" s="25">
        <f t="shared" si="4"/>
        <v>0</v>
      </c>
      <c r="L18" s="25">
        <f t="shared" si="4"/>
        <v>0</v>
      </c>
      <c r="M18" s="25">
        <f t="shared" si="4"/>
        <v>0</v>
      </c>
      <c r="N18" s="25">
        <f t="shared" si="4"/>
        <v>0</v>
      </c>
      <c r="O18" s="25">
        <f t="shared" si="4"/>
        <v>0</v>
      </c>
      <c r="P18" s="26">
        <f t="shared" si="0"/>
        <v>0</v>
      </c>
    </row>
    <row r="19" spans="1:16" x14ac:dyDescent="0.25">
      <c r="A19" s="18"/>
      <c r="B19" s="19"/>
      <c r="C19" s="27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8">
        <f t="shared" si="0"/>
        <v>0</v>
      </c>
    </row>
    <row r="20" spans="1:16" x14ac:dyDescent="0.25">
      <c r="A20" s="18"/>
      <c r="B20" s="23"/>
      <c r="C20" s="24"/>
      <c r="D20" s="25">
        <f>$C$19*D19</f>
        <v>0</v>
      </c>
      <c r="E20" s="25">
        <f t="shared" ref="E20:O20" si="5">$C$19*E19</f>
        <v>0</v>
      </c>
      <c r="F20" s="25">
        <f t="shared" si="5"/>
        <v>0</v>
      </c>
      <c r="G20" s="25">
        <f t="shared" si="5"/>
        <v>0</v>
      </c>
      <c r="H20" s="25">
        <f t="shared" si="5"/>
        <v>0</v>
      </c>
      <c r="I20" s="25">
        <f t="shared" si="5"/>
        <v>0</v>
      </c>
      <c r="J20" s="25">
        <f t="shared" si="5"/>
        <v>0</v>
      </c>
      <c r="K20" s="25">
        <f t="shared" si="5"/>
        <v>0</v>
      </c>
      <c r="L20" s="25">
        <f t="shared" si="5"/>
        <v>0</v>
      </c>
      <c r="M20" s="25">
        <f t="shared" si="5"/>
        <v>0</v>
      </c>
      <c r="N20" s="25">
        <f t="shared" si="5"/>
        <v>0</v>
      </c>
      <c r="O20" s="25">
        <f t="shared" si="5"/>
        <v>0</v>
      </c>
      <c r="P20" s="26">
        <f t="shared" si="0"/>
        <v>0</v>
      </c>
    </row>
    <row r="21" spans="1:16" x14ac:dyDescent="0.25">
      <c r="P21" s="29">
        <f>P12+P14+P16+P18+P20</f>
        <v>0</v>
      </c>
    </row>
    <row r="23" spans="1:16" ht="23.25" x14ac:dyDescent="0.35">
      <c r="A23" s="2" t="s">
        <v>19</v>
      </c>
      <c r="B23" s="30"/>
      <c r="C23" s="30"/>
      <c r="D23" s="30"/>
      <c r="E23" s="31"/>
      <c r="F23" s="31"/>
      <c r="G23" s="30"/>
      <c r="H23" s="30"/>
      <c r="I23" s="30"/>
      <c r="J23" s="30"/>
      <c r="K23" s="30"/>
      <c r="L23" s="32"/>
      <c r="M23" s="30"/>
      <c r="N23" s="31"/>
    </row>
    <row r="24" spans="1:16" ht="15.75" thickBot="1" x14ac:dyDescent="0.3">
      <c r="A24" s="33"/>
      <c r="B24" s="30"/>
      <c r="C24" s="30"/>
      <c r="D24" s="30"/>
      <c r="E24" s="31"/>
      <c r="F24" s="31"/>
      <c r="G24" s="30"/>
      <c r="H24" s="30"/>
      <c r="I24" s="30"/>
      <c r="J24" s="30"/>
      <c r="K24" s="30"/>
      <c r="L24" s="32"/>
      <c r="M24" s="30"/>
      <c r="N24" s="31"/>
    </row>
    <row r="25" spans="1:16" ht="16.5" thickTop="1" thickBot="1" x14ac:dyDescent="0.3">
      <c r="A25" s="34" t="s">
        <v>18</v>
      </c>
      <c r="B25" s="34"/>
      <c r="C25" s="35" t="s">
        <v>20</v>
      </c>
    </row>
    <row r="26" spans="1:16" x14ac:dyDescent="0.25">
      <c r="A26" s="36" t="s">
        <v>3</v>
      </c>
      <c r="C26" s="37">
        <f>P21</f>
        <v>0</v>
      </c>
    </row>
    <row r="27" spans="1:16" x14ac:dyDescent="0.25">
      <c r="A27" s="38" t="s">
        <v>21</v>
      </c>
      <c r="C27" s="39"/>
    </row>
    <row r="28" spans="1:16" x14ac:dyDescent="0.25">
      <c r="A28" s="38" t="s">
        <v>22</v>
      </c>
      <c r="C28" s="39"/>
    </row>
    <row r="29" spans="1:16" x14ac:dyDescent="0.25">
      <c r="A29" s="36" t="s">
        <v>23</v>
      </c>
      <c r="C29" s="39">
        <f>C26-C27-C28</f>
        <v>0</v>
      </c>
    </row>
    <row r="30" spans="1:16" x14ac:dyDescent="0.25">
      <c r="A30" s="38" t="s">
        <v>24</v>
      </c>
      <c r="C30" s="39"/>
    </row>
    <row r="31" spans="1:16" x14ac:dyDescent="0.25">
      <c r="A31" s="38" t="s">
        <v>25</v>
      </c>
      <c r="C31" s="39"/>
    </row>
    <row r="32" spans="1:16" x14ac:dyDescent="0.25">
      <c r="A32" s="38" t="s">
        <v>26</v>
      </c>
      <c r="C32" s="39"/>
    </row>
    <row r="33" spans="1:4" x14ac:dyDescent="0.25">
      <c r="A33" s="38" t="s">
        <v>27</v>
      </c>
      <c r="C33" s="39"/>
    </row>
    <row r="34" spans="1:4" x14ac:dyDescent="0.25">
      <c r="A34" s="38" t="s">
        <v>28</v>
      </c>
      <c r="C34" s="39"/>
    </row>
    <row r="35" spans="1:4" x14ac:dyDescent="0.25">
      <c r="A35" s="38" t="s">
        <v>29</v>
      </c>
      <c r="C35" s="39"/>
    </row>
    <row r="36" spans="1:4" x14ac:dyDescent="0.25">
      <c r="A36" s="38" t="s">
        <v>30</v>
      </c>
      <c r="C36" s="39"/>
    </row>
    <row r="37" spans="1:4" x14ac:dyDescent="0.25">
      <c r="A37" s="38" t="s">
        <v>31</v>
      </c>
      <c r="C37" s="39"/>
    </row>
    <row r="38" spans="1:4" x14ac:dyDescent="0.25">
      <c r="A38" s="38" t="s">
        <v>32</v>
      </c>
      <c r="C38" s="39"/>
    </row>
    <row r="39" spans="1:4" x14ac:dyDescent="0.25">
      <c r="A39" s="38" t="s">
        <v>33</v>
      </c>
      <c r="C39" s="39"/>
    </row>
    <row r="40" spans="1:4" x14ac:dyDescent="0.25">
      <c r="A40" s="38" t="s">
        <v>34</v>
      </c>
      <c r="C40" s="39"/>
    </row>
    <row r="41" spans="1:4" x14ac:dyDescent="0.25">
      <c r="A41" s="38" t="s">
        <v>35</v>
      </c>
      <c r="C41" s="39"/>
    </row>
    <row r="42" spans="1:4" x14ac:dyDescent="0.25">
      <c r="A42" s="38" t="s">
        <v>36</v>
      </c>
      <c r="C42" s="39"/>
    </row>
    <row r="43" spans="1:4" x14ac:dyDescent="0.25">
      <c r="A43" s="36" t="s">
        <v>37</v>
      </c>
      <c r="C43" s="39">
        <f>SUM(C30:C42)</f>
        <v>0</v>
      </c>
    </row>
    <row r="44" spans="1:4" x14ac:dyDescent="0.25">
      <c r="A44" s="36" t="s">
        <v>38</v>
      </c>
      <c r="C44" s="37">
        <f>C29-C43</f>
        <v>0</v>
      </c>
    </row>
    <row r="45" spans="1:4" x14ac:dyDescent="0.25">
      <c r="A45" s="40"/>
      <c r="C45" s="41"/>
      <c r="D45" s="42"/>
    </row>
    <row r="46" spans="1:4" ht="23.25" x14ac:dyDescent="0.35">
      <c r="A46" s="2" t="s">
        <v>80</v>
      </c>
      <c r="C46" s="42"/>
      <c r="D46" s="42"/>
    </row>
    <row r="48" spans="1:4" x14ac:dyDescent="0.25">
      <c r="A48" s="43" t="s">
        <v>39</v>
      </c>
      <c r="B48" s="44" t="s">
        <v>40</v>
      </c>
      <c r="C48" s="44"/>
    </row>
    <row r="49" spans="1:3" x14ac:dyDescent="0.25">
      <c r="A49" s="43"/>
      <c r="B49" s="45" t="s">
        <v>41</v>
      </c>
      <c r="C49" s="46" t="s">
        <v>42</v>
      </c>
    </row>
    <row r="50" spans="1:3" x14ac:dyDescent="0.25">
      <c r="A50" s="47" t="s">
        <v>43</v>
      </c>
      <c r="B50" s="48">
        <f>B51+B61+B66</f>
        <v>0</v>
      </c>
      <c r="C50" s="49" t="str">
        <f>IF($B$44&lt;&gt;0,B50/$B$44,"")</f>
        <v/>
      </c>
    </row>
    <row r="51" spans="1:3" x14ac:dyDescent="0.25">
      <c r="A51" s="50" t="s">
        <v>44</v>
      </c>
      <c r="B51" s="51">
        <f>SUM(B52:B60)</f>
        <v>0</v>
      </c>
      <c r="C51" s="52" t="str">
        <f>IF($B$44&lt;&gt;0,B51/$B$44,"")</f>
        <v/>
      </c>
    </row>
    <row r="52" spans="1:3" x14ac:dyDescent="0.25">
      <c r="A52" s="53" t="s">
        <v>45</v>
      </c>
      <c r="B52" s="54"/>
      <c r="C52" s="52"/>
    </row>
    <row r="53" spans="1:3" x14ac:dyDescent="0.25">
      <c r="A53" s="53" t="s">
        <v>46</v>
      </c>
      <c r="B53" s="54"/>
      <c r="C53" s="52"/>
    </row>
    <row r="54" spans="1:3" x14ac:dyDescent="0.25">
      <c r="A54" s="53" t="s">
        <v>47</v>
      </c>
      <c r="B54" s="54"/>
      <c r="C54" s="52"/>
    </row>
    <row r="55" spans="1:3" x14ac:dyDescent="0.25">
      <c r="A55" s="53" t="s">
        <v>48</v>
      </c>
      <c r="B55" s="54"/>
      <c r="C55" s="52"/>
    </row>
    <row r="56" spans="1:3" x14ac:dyDescent="0.25">
      <c r="A56" s="53" t="s">
        <v>49</v>
      </c>
      <c r="B56" s="54"/>
      <c r="C56" s="52"/>
    </row>
    <row r="57" spans="1:3" x14ac:dyDescent="0.25">
      <c r="A57" s="53" t="s">
        <v>50</v>
      </c>
      <c r="B57" s="54"/>
      <c r="C57" s="52"/>
    </row>
    <row r="58" spans="1:3" x14ac:dyDescent="0.25">
      <c r="A58" s="53" t="s">
        <v>51</v>
      </c>
      <c r="B58" s="54"/>
      <c r="C58" s="52"/>
    </row>
    <row r="59" spans="1:3" x14ac:dyDescent="0.25">
      <c r="A59" s="53" t="s">
        <v>52</v>
      </c>
      <c r="B59" s="54"/>
      <c r="C59" s="52"/>
    </row>
    <row r="60" spans="1:3" x14ac:dyDescent="0.25">
      <c r="A60" s="53" t="s">
        <v>53</v>
      </c>
      <c r="B60" s="54"/>
      <c r="C60" s="52"/>
    </row>
    <row r="61" spans="1:3" x14ac:dyDescent="0.25">
      <c r="A61" s="55" t="s">
        <v>54</v>
      </c>
      <c r="B61" s="31">
        <f>SUM(B62:B65)</f>
        <v>0</v>
      </c>
      <c r="C61" s="52" t="str">
        <f>IF($B$44&lt;&gt;0,B61/$B$44,"")</f>
        <v/>
      </c>
    </row>
    <row r="62" spans="1:3" x14ac:dyDescent="0.25">
      <c r="A62" s="53" t="s">
        <v>55</v>
      </c>
      <c r="B62" s="54"/>
      <c r="C62" s="52"/>
    </row>
    <row r="63" spans="1:3" x14ac:dyDescent="0.25">
      <c r="A63" s="53" t="s">
        <v>56</v>
      </c>
      <c r="B63" s="54"/>
      <c r="C63" s="52"/>
    </row>
    <row r="64" spans="1:3" x14ac:dyDescent="0.25">
      <c r="A64" s="53" t="s">
        <v>57</v>
      </c>
      <c r="B64" s="54"/>
      <c r="C64" s="52"/>
    </row>
    <row r="65" spans="1:3" x14ac:dyDescent="0.25">
      <c r="A65" s="53" t="s">
        <v>58</v>
      </c>
      <c r="B65" s="54"/>
      <c r="C65" s="52"/>
    </row>
    <row r="66" spans="1:3" x14ac:dyDescent="0.25">
      <c r="A66" s="55" t="s">
        <v>59</v>
      </c>
      <c r="B66" s="31">
        <f>B67</f>
        <v>0</v>
      </c>
      <c r="C66" s="52" t="str">
        <f>IF($B$44&lt;&gt;0,B66/$B$44,"")</f>
        <v/>
      </c>
    </row>
    <row r="67" spans="1:3" ht="15.75" thickBot="1" x14ac:dyDescent="0.3">
      <c r="A67" s="53" t="s">
        <v>60</v>
      </c>
      <c r="B67" s="54"/>
      <c r="C67" s="52"/>
    </row>
    <row r="68" spans="1:3" ht="16.5" thickTop="1" thickBot="1" x14ac:dyDescent="0.3">
      <c r="A68" s="56" t="s">
        <v>61</v>
      </c>
      <c r="B68" s="57">
        <f>B69+B70</f>
        <v>0</v>
      </c>
      <c r="C68" s="58" t="str">
        <f>IF($B$44&lt;&gt;0,B68/$B$44,"")</f>
        <v/>
      </c>
    </row>
    <row r="69" spans="1:3" ht="15.75" thickTop="1" x14ac:dyDescent="0.25">
      <c r="A69" s="59" t="s">
        <v>62</v>
      </c>
      <c r="B69" s="60"/>
      <c r="C69" s="52" t="str">
        <f>IF($B$44&lt;&gt;0,B69/$B$44,"")</f>
        <v/>
      </c>
    </row>
    <row r="70" spans="1:3" ht="15.75" thickBot="1" x14ac:dyDescent="0.3">
      <c r="A70" s="55" t="s">
        <v>63</v>
      </c>
      <c r="B70" s="61"/>
      <c r="C70" s="52" t="str">
        <f>IF($B$44&lt;&gt;0,B70/$B$44,"")</f>
        <v/>
      </c>
    </row>
    <row r="71" spans="1:3" ht="16.5" thickTop="1" thickBot="1" x14ac:dyDescent="0.3">
      <c r="A71" s="62" t="s">
        <v>64</v>
      </c>
      <c r="B71" s="63">
        <f>B50+B68</f>
        <v>0</v>
      </c>
      <c r="C71" s="64" t="str">
        <f>IF($B$44&lt;&gt;0,B71/$B$44,"")</f>
        <v/>
      </c>
    </row>
    <row r="72" spans="1:3" ht="15.75" thickTop="1" x14ac:dyDescent="0.25"/>
    <row r="73" spans="1:3" ht="15.75" thickBot="1" x14ac:dyDescent="0.3"/>
    <row r="74" spans="1:3" ht="16.5" thickTop="1" thickBot="1" x14ac:dyDescent="0.3">
      <c r="A74" s="65"/>
      <c r="B74" s="66" t="s">
        <v>78</v>
      </c>
      <c r="C74" s="67"/>
    </row>
    <row r="75" spans="1:3" ht="16.5" thickTop="1" thickBot="1" x14ac:dyDescent="0.3">
      <c r="A75" s="68"/>
      <c r="B75" s="69" t="s">
        <v>41</v>
      </c>
      <c r="C75" s="70" t="s">
        <v>42</v>
      </c>
    </row>
    <row r="76" spans="1:3" ht="15.75" thickTop="1" x14ac:dyDescent="0.25">
      <c r="A76" s="71" t="s">
        <v>65</v>
      </c>
      <c r="B76" s="72">
        <f>SUM(B77:B79)</f>
        <v>0</v>
      </c>
      <c r="C76" s="73" t="str">
        <f t="shared" ref="C76:C82" si="6">IF(B$24=0,"",B76/$B$24)</f>
        <v/>
      </c>
    </row>
    <row r="77" spans="1:3" x14ac:dyDescent="0.25">
      <c r="A77" s="74" t="s">
        <v>66</v>
      </c>
      <c r="B77" s="75"/>
      <c r="C77" s="76" t="str">
        <f t="shared" si="6"/>
        <v/>
      </c>
    </row>
    <row r="78" spans="1:3" x14ac:dyDescent="0.25">
      <c r="A78" s="74" t="s">
        <v>67</v>
      </c>
      <c r="B78" s="75"/>
      <c r="C78" s="76" t="str">
        <f t="shared" si="6"/>
        <v/>
      </c>
    </row>
    <row r="79" spans="1:3" x14ac:dyDescent="0.25">
      <c r="A79" s="74"/>
      <c r="B79" s="75"/>
      <c r="C79" s="76" t="str">
        <f t="shared" si="6"/>
        <v/>
      </c>
    </row>
    <row r="80" spans="1:3" x14ac:dyDescent="0.25">
      <c r="A80" s="77" t="s">
        <v>68</v>
      </c>
      <c r="B80" s="78">
        <f>B81+B86</f>
        <v>0</v>
      </c>
      <c r="C80" s="79" t="str">
        <f t="shared" si="6"/>
        <v/>
      </c>
    </row>
    <row r="81" spans="1:3" x14ac:dyDescent="0.25">
      <c r="A81" s="55" t="s">
        <v>69</v>
      </c>
      <c r="B81" s="80">
        <f>SUM(B82:B85)</f>
        <v>0</v>
      </c>
      <c r="C81" s="76" t="str">
        <f t="shared" si="6"/>
        <v/>
      </c>
    </row>
    <row r="82" spans="1:3" x14ac:dyDescent="0.25">
      <c r="A82" s="74" t="s">
        <v>70</v>
      </c>
      <c r="B82" s="75"/>
      <c r="C82" s="76" t="str">
        <f t="shared" si="6"/>
        <v/>
      </c>
    </row>
    <row r="83" spans="1:3" x14ac:dyDescent="0.25">
      <c r="A83" s="74" t="s">
        <v>71</v>
      </c>
      <c r="B83" s="81">
        <f>'[1]Inversión inicial'!B82</f>
        <v>0</v>
      </c>
      <c r="C83" s="76"/>
    </row>
    <row r="84" spans="1:3" x14ac:dyDescent="0.25">
      <c r="A84" s="74" t="s">
        <v>72</v>
      </c>
      <c r="B84" s="75"/>
      <c r="C84" s="76"/>
    </row>
    <row r="85" spans="1:3" x14ac:dyDescent="0.25">
      <c r="A85" s="74" t="s">
        <v>73</v>
      </c>
      <c r="B85" s="75"/>
      <c r="C85" s="76" t="str">
        <f>IF(B$24=0,"",B85/$B$24)</f>
        <v/>
      </c>
    </row>
    <row r="86" spans="1:3" x14ac:dyDescent="0.25">
      <c r="A86" s="55" t="s">
        <v>74</v>
      </c>
      <c r="B86" s="80">
        <f>SUM(B87:B88)</f>
        <v>0</v>
      </c>
      <c r="C86" s="76" t="str">
        <f>IF(B$24=0,"",B86/$B$24)</f>
        <v/>
      </c>
    </row>
    <row r="87" spans="1:3" x14ac:dyDescent="0.25">
      <c r="A87" s="53" t="s">
        <v>75</v>
      </c>
      <c r="B87" s="75"/>
      <c r="C87" s="76" t="str">
        <f>IF(B$24=0,"",B87/$B$24)</f>
        <v/>
      </c>
    </row>
    <row r="88" spans="1:3" x14ac:dyDescent="0.25">
      <c r="A88" s="53" t="s">
        <v>76</v>
      </c>
      <c r="B88" s="75"/>
      <c r="C88" s="76" t="str">
        <f>IF(B$24=0,"",B88/$B$24)</f>
        <v/>
      </c>
    </row>
    <row r="89" spans="1:3" ht="15.75" thickBot="1" x14ac:dyDescent="0.3">
      <c r="A89" s="82" t="s">
        <v>77</v>
      </c>
      <c r="B89" s="83">
        <f>B76+B80</f>
        <v>0</v>
      </c>
      <c r="C89" s="84" t="str">
        <f>IF(B$24=0,"",B89/$B$24)</f>
        <v/>
      </c>
    </row>
    <row r="90" spans="1:3" ht="15.75" thickTop="1" x14ac:dyDescent="0.25"/>
  </sheetData>
  <mergeCells count="16">
    <mergeCell ref="B74:C74"/>
    <mergeCell ref="C17:C18"/>
    <mergeCell ref="B19:B20"/>
    <mergeCell ref="C19:C20"/>
    <mergeCell ref="A48:A49"/>
    <mergeCell ref="B48:C48"/>
    <mergeCell ref="B9:B10"/>
    <mergeCell ref="D9:O9"/>
    <mergeCell ref="A11:A20"/>
    <mergeCell ref="B11:B12"/>
    <mergeCell ref="C11:C12"/>
    <mergeCell ref="B13:B14"/>
    <mergeCell ref="C13:C14"/>
    <mergeCell ref="B15:B16"/>
    <mergeCell ref="C15:C16"/>
    <mergeCell ref="B17:B18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372DE47DBC6D448BEC07361E9C117F7" ma:contentTypeVersion="0" ma:contentTypeDescription="Crear nuevo documento." ma:contentTypeScope="" ma:versionID="bd8968cb7a9dd97b611446005447434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7796cdda73c73afa4e16ca8fc2fd0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92DADF-3A1B-4BF7-BCB3-33C2B569CC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B70CBB-3DF1-443B-BD18-FCC33A161D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9DAF86-11EB-4511-89C1-B055CD5BD521}">
  <ds:schemaRefs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Ecofin atrÉBT!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Sánchez Vázquez</dc:creator>
  <cp:lastModifiedBy>Julio JSG. Segundo Gallardo</cp:lastModifiedBy>
  <dcterms:created xsi:type="dcterms:W3CDTF">2020-01-21T13:14:59Z</dcterms:created>
  <dcterms:modified xsi:type="dcterms:W3CDTF">2020-01-29T07:38:58Z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0x010100F372DE47DBC6D448BEC07361E9C117F7</vt:lpwstr>
  </property>
</Properties>
</file>